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2" sheetId="1" r:id="rId1"/>
    <sheet name="Munka1" sheetId="2" r:id="rId2"/>
    <sheet name="Munka2" sheetId="3" r:id="rId3"/>
  </sheets>
  <definedNames>
    <definedName name="_xlnm.Print_Area" localSheetId="0">'2012'!$A$1:$D$34</definedName>
  </definedNames>
  <calcPr fullCalcOnLoad="1"/>
</workbook>
</file>

<file path=xl/sharedStrings.xml><?xml version="1.0" encoding="utf-8"?>
<sst xmlns="http://schemas.openxmlformats.org/spreadsheetml/2006/main" count="79" uniqueCount="70">
  <si>
    <t>Bevételek összesen:</t>
  </si>
  <si>
    <t>maradvány:</t>
  </si>
  <si>
    <t>Kiadások összesen:</t>
  </si>
  <si>
    <t>EHPU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</si>
  <si>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</si>
  <si>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</si>
  <si>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</si>
  <si>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</si>
  <si>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</si>
  <si>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</si>
  <si>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</si>
  <si>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</si>
  <si>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</si>
  <si>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</si>
  <si>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</si>
  <si>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</si>
  <si>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</si>
  <si>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</si>
  <si>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</si>
  <si>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</si>
  <si>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</si>
  <si>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</si>
  <si>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bank</t>
  </si>
  <si>
    <t>kp</t>
  </si>
  <si>
    <t>a</t>
  </si>
  <si>
    <t>b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</si>
  <si>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</si>
  <si>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</si>
  <si>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</si>
  <si>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</si>
  <si>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</si>
  <si>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</si>
  <si>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</si>
  <si>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</si>
  <si>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</si>
  <si>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</si>
  <si>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</si>
  <si>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</si>
  <si>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</si>
  <si>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</si>
  <si>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</si>
  <si>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</si>
  <si>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x</t>
  </si>
  <si>
    <t>y</t>
  </si>
  <si>
    <t>v</t>
  </si>
  <si>
    <t>z</t>
  </si>
  <si>
    <t>összes</t>
  </si>
  <si>
    <t>Külföldi biztosítás QBE</t>
  </si>
  <si>
    <t>Hatósági díjak</t>
  </si>
  <si>
    <t>Irodafenntartás, bérlet, postafiók</t>
  </si>
  <si>
    <t>TERV 2012</t>
  </si>
  <si>
    <t xml:space="preserve">NCA pályázat , SárkAlapítv, </t>
  </si>
  <si>
    <t>HFFA pénzügyi terv 2012.évre 800 fővel számolva</t>
  </si>
  <si>
    <t>2011-es tartozások</t>
  </si>
  <si>
    <t>á</t>
  </si>
  <si>
    <t>a-ban</t>
  </si>
  <si>
    <t>Szakági tagdíj</t>
  </si>
  <si>
    <t>Eszköz nyilv</t>
  </si>
  <si>
    <t>MRSz tagdíj</t>
  </si>
  <si>
    <t>IPPI, rating</t>
  </si>
  <si>
    <t>IPPI vásarlás</t>
  </si>
  <si>
    <t>Képzési kiadások, startkönyv.</t>
  </si>
  <si>
    <t>qi</t>
  </si>
  <si>
    <t>"a" tétel</t>
  </si>
  <si>
    <t>%</t>
  </si>
  <si>
    <t>lekötés</t>
  </si>
  <si>
    <t>Internet, honlap</t>
  </si>
  <si>
    <t>Sporttámogatás</t>
  </si>
  <si>
    <t>IPPI elszámolás</t>
  </si>
  <si>
    <t>elsz.12.11.05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</si>
</sst>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_-* #,##0.000\ _F_t_-;\-* #,##0.000\ _F_t_-;_-* &quot;-&quot;??\ _F_t_-;_-@_-"/>
  </numFmts>
  <fonts count="2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5" fontId="2" fillId="0" borderId="10" xfId="40" applyNumberFormat="1" applyFont="1" applyFill="1" applyBorder="1" applyAlignment="1">
      <alignment/>
    </xf>
    <xf numFmtId="165" fontId="9" fillId="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2" fillId="0" borderId="11" xfId="40" applyNumberFormat="1" applyFont="1" applyFill="1" applyBorder="1" applyAlignment="1">
      <alignment/>
    </xf>
    <xf numFmtId="165" fontId="9" fillId="3" borderId="11" xfId="40" applyNumberFormat="1" applyFont="1" applyFill="1" applyBorder="1" applyAlignment="1">
      <alignment vertical="center"/>
    </xf>
    <xf numFmtId="165" fontId="0" fillId="0" borderId="10" xfId="4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2" fillId="0" borderId="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2" fillId="0" borderId="10" xfId="40" applyNumberFormat="1" applyFont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2" fillId="0" borderId="0" xfId="40" applyNumberFormat="1" applyFont="1" applyFill="1" applyBorder="1" applyAlignment="1">
      <alignment horizontal="center"/>
    </xf>
    <xf numFmtId="165" fontId="0" fillId="0" borderId="0" xfId="40" applyNumberFormat="1" applyFont="1" applyFill="1" applyBorder="1" applyAlignment="1">
      <alignment/>
    </xf>
    <xf numFmtId="165" fontId="9" fillId="0" borderId="0" xfId="40" applyNumberFormat="1" applyFont="1" applyFill="1" applyBorder="1" applyAlignment="1">
      <alignment vertical="center"/>
    </xf>
    <xf numFmtId="165" fontId="0" fillId="0" borderId="0" xfId="4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/>
    </xf>
    <xf numFmtId="165" fontId="9" fillId="4" borderId="10" xfId="40" applyNumberFormat="1" applyFont="1" applyFill="1" applyBorder="1" applyAlignment="1">
      <alignment vertical="center"/>
    </xf>
    <xf numFmtId="165" fontId="0" fillId="9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9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7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165" fontId="0" fillId="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165" fontId="0" fillId="0" borderId="10" xfId="40" applyNumberFormat="1" applyFont="1" applyFill="1" applyBorder="1" applyAlignment="1">
      <alignment/>
    </xf>
    <xf numFmtId="165" fontId="0" fillId="10" borderId="10" xfId="40" applyNumberFormat="1" applyFont="1" applyFill="1" applyBorder="1" applyAlignment="1">
      <alignment/>
    </xf>
    <xf numFmtId="165" fontId="0" fillId="8" borderId="10" xfId="40" applyNumberFormat="1" applyFont="1" applyFill="1" applyBorder="1" applyAlignment="1">
      <alignment/>
    </xf>
    <xf numFmtId="165" fontId="0" fillId="11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165" fontId="0" fillId="24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24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255" shrinkToFit="1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5" zoomScaleNormal="85" zoomScalePageLayoutView="0" workbookViewId="0" topLeftCell="A1">
      <selection activeCell="I20" sqref="I20"/>
    </sheetView>
  </sheetViews>
  <sheetFormatPr defaultColWidth="9.00390625" defaultRowHeight="12.75"/>
  <cols>
    <col min="1" max="1" width="5.625" style="0" customWidth="1"/>
    <col min="2" max="2" width="38.75390625" style="0" customWidth="1"/>
    <col min="3" max="3" width="10.375" style="4" hidden="1" customWidth="1"/>
    <col min="4" max="4" width="14.25390625" style="0" customWidth="1"/>
    <col min="5" max="5" width="2.125" style="0" customWidth="1"/>
    <col min="6" max="6" width="14.375" style="0" customWidth="1"/>
    <col min="7" max="7" width="3.375" style="29" customWidth="1"/>
    <col min="8" max="8" width="12.875" style="0" customWidth="1"/>
    <col min="9" max="9" width="12.75390625" style="0" customWidth="1"/>
    <col min="10" max="10" width="14.25390625" style="0" customWidth="1"/>
    <col min="11" max="11" width="12.625" style="52" customWidth="1"/>
    <col min="12" max="12" width="8.25390625" style="0" customWidth="1"/>
    <col min="14" max="14" width="10.875" style="0" customWidth="1"/>
    <col min="15" max="15" width="6.625" style="0" bestFit="1" customWidth="1"/>
  </cols>
  <sheetData>
    <row r="1" spans="1:10" ht="12.75">
      <c r="A1" s="58" t="s">
        <v>52</v>
      </c>
      <c r="B1" s="58"/>
      <c r="C1" s="3"/>
      <c r="D1" s="23" t="s">
        <v>50</v>
      </c>
      <c r="F1" s="42" t="s">
        <v>69</v>
      </c>
      <c r="G1" s="25"/>
      <c r="I1" s="49"/>
      <c r="J1" s="49"/>
    </row>
    <row r="2" spans="1:11" ht="12.75">
      <c r="A2" s="59" t="s">
        <v>6</v>
      </c>
      <c r="B2" s="10" t="s">
        <v>18</v>
      </c>
      <c r="D2" s="1">
        <v>415235</v>
      </c>
      <c r="F2" s="1">
        <v>415235</v>
      </c>
      <c r="G2" s="25"/>
      <c r="I2" s="49"/>
      <c r="J2" s="49"/>
      <c r="K2" s="52" t="s">
        <v>64</v>
      </c>
    </row>
    <row r="3" spans="1:11" ht="12.75">
      <c r="A3" s="59"/>
      <c r="B3" s="10" t="s">
        <v>53</v>
      </c>
      <c r="D3" s="1">
        <v>430000</v>
      </c>
      <c r="F3" s="1">
        <v>332000</v>
      </c>
      <c r="G3" s="25" t="s">
        <v>54</v>
      </c>
      <c r="I3" s="50" t="s">
        <v>63</v>
      </c>
      <c r="J3" s="43">
        <f>F4</f>
        <v>15063000</v>
      </c>
      <c r="K3" s="53">
        <f>J3/11500000*100</f>
        <v>130.98260869565217</v>
      </c>
    </row>
    <row r="4" spans="1:11" ht="12.75">
      <c r="A4" s="59"/>
      <c r="B4" s="11" t="s">
        <v>17</v>
      </c>
      <c r="D4" s="33">
        <v>3800000</v>
      </c>
      <c r="F4" s="43">
        <v>15063000</v>
      </c>
      <c r="G4" s="26" t="s">
        <v>24</v>
      </c>
      <c r="I4" s="11" t="s">
        <v>58</v>
      </c>
      <c r="J4" s="33">
        <v>4671000</v>
      </c>
      <c r="K4" s="55">
        <v>989</v>
      </c>
    </row>
    <row r="5" spans="1:10" ht="12.75">
      <c r="A5" s="59"/>
      <c r="B5" s="11" t="s">
        <v>67</v>
      </c>
      <c r="D5" s="34"/>
      <c r="F5" s="34">
        <v>1078121</v>
      </c>
      <c r="G5" s="26" t="s">
        <v>25</v>
      </c>
      <c r="I5" s="20" t="s">
        <v>67</v>
      </c>
      <c r="J5" s="34">
        <v>104000</v>
      </c>
    </row>
    <row r="6" spans="1:11" ht="12.75">
      <c r="A6" s="59"/>
      <c r="B6" s="11" t="s">
        <v>19</v>
      </c>
      <c r="D6" s="35">
        <v>1600000</v>
      </c>
      <c r="F6" s="35" t="s">
        <v>55</v>
      </c>
      <c r="G6" s="26"/>
      <c r="H6" s="35">
        <v>329500</v>
      </c>
      <c r="I6" s="11" t="s">
        <v>19</v>
      </c>
      <c r="J6" s="35">
        <v>1926000</v>
      </c>
      <c r="K6" s="55">
        <v>963</v>
      </c>
    </row>
    <row r="7" spans="1:11" ht="12.75">
      <c r="A7" s="59"/>
      <c r="B7" s="11" t="s">
        <v>56</v>
      </c>
      <c r="D7" s="40">
        <v>3200000</v>
      </c>
      <c r="F7" s="40" t="s">
        <v>55</v>
      </c>
      <c r="G7" s="26"/>
      <c r="I7" s="11" t="s">
        <v>56</v>
      </c>
      <c r="J7" s="40">
        <v>4004000</v>
      </c>
      <c r="K7" s="52">
        <v>1001</v>
      </c>
    </row>
    <row r="8" spans="1:13" ht="12.75">
      <c r="A8" s="59"/>
      <c r="B8" s="12" t="s">
        <v>20</v>
      </c>
      <c r="D8" s="22">
        <v>2500000</v>
      </c>
      <c r="F8" s="22" t="s">
        <v>55</v>
      </c>
      <c r="G8" s="26"/>
      <c r="I8" s="12" t="s">
        <v>57</v>
      </c>
      <c r="J8" s="22">
        <v>3361000</v>
      </c>
      <c r="K8" s="52">
        <v>1083</v>
      </c>
      <c r="L8">
        <v>1027</v>
      </c>
      <c r="M8">
        <v>56</v>
      </c>
    </row>
    <row r="9" spans="1:15" ht="12.75">
      <c r="A9" s="59"/>
      <c r="B9" s="12" t="s">
        <v>59</v>
      </c>
      <c r="D9" s="22">
        <v>400000</v>
      </c>
      <c r="F9" s="22" t="s">
        <v>55</v>
      </c>
      <c r="G9" s="26"/>
      <c r="I9" s="12" t="s">
        <v>59</v>
      </c>
      <c r="J9" s="32">
        <v>1292000</v>
      </c>
      <c r="K9" s="32">
        <v>74</v>
      </c>
      <c r="L9" s="32">
        <v>225</v>
      </c>
      <c r="M9" s="32">
        <v>435</v>
      </c>
      <c r="N9" s="32">
        <v>69</v>
      </c>
      <c r="O9" s="32">
        <v>72</v>
      </c>
    </row>
    <row r="10" spans="1:7" ht="12.75">
      <c r="A10" s="59"/>
      <c r="B10" s="12" t="s">
        <v>47</v>
      </c>
      <c r="D10" s="22">
        <v>1000000</v>
      </c>
      <c r="F10" s="9">
        <v>595051</v>
      </c>
      <c r="G10" s="26" t="s">
        <v>26</v>
      </c>
    </row>
    <row r="11" spans="1:7" ht="12.75">
      <c r="A11" s="59"/>
      <c r="B11" s="11" t="s">
        <v>9</v>
      </c>
      <c r="D11" s="32">
        <v>300000</v>
      </c>
      <c r="F11" s="9">
        <v>344000</v>
      </c>
      <c r="G11" s="26" t="s">
        <v>27</v>
      </c>
    </row>
    <row r="12" spans="1:7" ht="12.75">
      <c r="A12" s="59"/>
      <c r="B12" s="12" t="s">
        <v>8</v>
      </c>
      <c r="D12" s="38">
        <v>100000</v>
      </c>
      <c r="F12" s="9">
        <v>169391</v>
      </c>
      <c r="G12" s="26" t="s">
        <v>28</v>
      </c>
    </row>
    <row r="13" spans="1:7" ht="12.75">
      <c r="A13" s="59"/>
      <c r="B13" s="13" t="s">
        <v>51</v>
      </c>
      <c r="D13" s="41">
        <v>600000</v>
      </c>
      <c r="F13" s="9">
        <v>200000</v>
      </c>
      <c r="G13" s="24" t="s">
        <v>29</v>
      </c>
    </row>
    <row r="14" spans="1:11" ht="15">
      <c r="A14" s="60" t="s">
        <v>0</v>
      </c>
      <c r="B14" s="60"/>
      <c r="C14" s="7">
        <f>SUM(C2:C13)</f>
        <v>0</v>
      </c>
      <c r="D14" s="1">
        <f>SUM(D2:D13)</f>
        <v>14345235</v>
      </c>
      <c r="F14" s="1">
        <f>SUM(F2:F13)</f>
        <v>18196798</v>
      </c>
      <c r="G14" s="21"/>
      <c r="H14" s="30" t="s">
        <v>22</v>
      </c>
      <c r="I14" s="30" t="s">
        <v>23</v>
      </c>
      <c r="J14" s="30" t="s">
        <v>65</v>
      </c>
      <c r="K14" s="30" t="s">
        <v>46</v>
      </c>
    </row>
    <row r="15" spans="1:11" ht="27" customHeight="1">
      <c r="A15" s="14"/>
      <c r="B15" s="15" t="s">
        <v>1</v>
      </c>
      <c r="C15" s="8">
        <f>C14-C16</f>
        <v>0</v>
      </c>
      <c r="D15" s="2">
        <f>D14-D16</f>
        <v>159735</v>
      </c>
      <c r="F15" s="2">
        <f>F14-F16</f>
        <v>2128176</v>
      </c>
      <c r="G15" s="27"/>
      <c r="H15" s="31">
        <v>42783</v>
      </c>
      <c r="I15" s="31">
        <v>9366</v>
      </c>
      <c r="J15" s="31">
        <v>2076027</v>
      </c>
      <c r="K15" s="31">
        <f>H15+I15+J15</f>
        <v>2128176</v>
      </c>
    </row>
    <row r="16" spans="1:7" ht="15">
      <c r="A16" s="60" t="s">
        <v>2</v>
      </c>
      <c r="B16" s="60"/>
      <c r="C16" s="7">
        <f>SUM(C17:C34)</f>
        <v>0</v>
      </c>
      <c r="D16" s="1">
        <f>SUM(D17:D34)</f>
        <v>14185500</v>
      </c>
      <c r="F16" s="1">
        <f>SUM(F17:F34)</f>
        <v>16068622</v>
      </c>
      <c r="G16" s="21"/>
    </row>
    <row r="17" spans="1:14" ht="12.75" customHeight="1">
      <c r="A17" s="56"/>
      <c r="B17" s="16" t="s">
        <v>4</v>
      </c>
      <c r="D17" s="44">
        <v>3800000</v>
      </c>
      <c r="F17" s="9">
        <v>4671000</v>
      </c>
      <c r="G17" s="28" t="s">
        <v>30</v>
      </c>
      <c r="L17" s="32"/>
      <c r="M17" s="32" t="s">
        <v>68</v>
      </c>
      <c r="N17" s="32"/>
    </row>
    <row r="18" spans="1:14" ht="12.75">
      <c r="A18" s="56"/>
      <c r="B18" s="12" t="s">
        <v>67</v>
      </c>
      <c r="D18" s="45"/>
      <c r="F18" s="9">
        <v>1224694</v>
      </c>
      <c r="G18" s="28" t="s">
        <v>31</v>
      </c>
      <c r="L18" s="32">
        <v>74</v>
      </c>
      <c r="M18" s="32">
        <v>4000</v>
      </c>
      <c r="N18" s="32">
        <f>L18*M18</f>
        <v>296000</v>
      </c>
    </row>
    <row r="19" spans="1:14" ht="12.75">
      <c r="A19" s="56"/>
      <c r="B19" s="17" t="s">
        <v>7</v>
      </c>
      <c r="C19" s="5"/>
      <c r="D19" s="46">
        <v>2255500</v>
      </c>
      <c r="F19" s="9">
        <v>1755500</v>
      </c>
      <c r="G19" s="28" t="s">
        <v>32</v>
      </c>
      <c r="L19" s="32">
        <v>225</v>
      </c>
      <c r="M19" s="32"/>
      <c r="N19" s="32">
        <f aca="true" t="shared" si="0" ref="N19:N24">L19*M19</f>
        <v>0</v>
      </c>
    </row>
    <row r="20" spans="1:14" ht="12.75">
      <c r="A20" s="56"/>
      <c r="B20" s="17" t="s">
        <v>10</v>
      </c>
      <c r="D20" s="47">
        <v>2620000</v>
      </c>
      <c r="F20" s="9">
        <v>2079050</v>
      </c>
      <c r="G20" s="24" t="s">
        <v>33</v>
      </c>
      <c r="L20" s="32">
        <v>435</v>
      </c>
      <c r="M20" s="32">
        <v>1000</v>
      </c>
      <c r="N20" s="32">
        <f t="shared" si="0"/>
        <v>435000</v>
      </c>
    </row>
    <row r="21" spans="1:14" ht="12.75">
      <c r="A21" s="56"/>
      <c r="B21" s="18" t="s">
        <v>5</v>
      </c>
      <c r="D21" s="47">
        <v>720000</v>
      </c>
      <c r="F21" s="9">
        <v>1029600</v>
      </c>
      <c r="G21" s="24" t="s">
        <v>34</v>
      </c>
      <c r="L21" s="32">
        <v>47</v>
      </c>
      <c r="M21" s="32">
        <v>3000</v>
      </c>
      <c r="N21" s="32">
        <f t="shared" si="0"/>
        <v>141000</v>
      </c>
    </row>
    <row r="22" spans="1:14" ht="12.75">
      <c r="A22" s="56"/>
      <c r="B22" s="18" t="s">
        <v>11</v>
      </c>
      <c r="C22" s="5"/>
      <c r="D22" s="41">
        <v>1800000</v>
      </c>
      <c r="F22" s="9">
        <v>2223000</v>
      </c>
      <c r="G22" s="24" t="s">
        <v>35</v>
      </c>
      <c r="L22" s="32">
        <v>22</v>
      </c>
      <c r="M22" s="32">
        <v>5000</v>
      </c>
      <c r="N22" s="32">
        <f t="shared" si="0"/>
        <v>110000</v>
      </c>
    </row>
    <row r="23" spans="1:14" ht="12.75">
      <c r="A23" s="56"/>
      <c r="B23" s="18" t="s">
        <v>12</v>
      </c>
      <c r="C23" s="5"/>
      <c r="D23" s="41">
        <v>400000</v>
      </c>
      <c r="F23" s="9">
        <v>765215</v>
      </c>
      <c r="G23" s="24" t="s">
        <v>36</v>
      </c>
      <c r="L23" s="32">
        <v>61</v>
      </c>
      <c r="M23" s="32">
        <v>4000</v>
      </c>
      <c r="N23" s="32">
        <f t="shared" si="0"/>
        <v>244000</v>
      </c>
    </row>
    <row r="24" spans="1:14" ht="12.75">
      <c r="A24" s="56"/>
      <c r="B24" s="11" t="s">
        <v>61</v>
      </c>
      <c r="C24" s="5"/>
      <c r="D24" s="37">
        <v>300000</v>
      </c>
      <c r="F24" s="9">
        <v>212399</v>
      </c>
      <c r="G24" s="24" t="s">
        <v>37</v>
      </c>
      <c r="L24" s="32">
        <v>11</v>
      </c>
      <c r="M24" s="32">
        <v>6000</v>
      </c>
      <c r="N24" s="32">
        <f t="shared" si="0"/>
        <v>66000</v>
      </c>
    </row>
    <row r="25" spans="1:7" ht="12.75">
      <c r="A25" s="56"/>
      <c r="B25" s="11" t="s">
        <v>60</v>
      </c>
      <c r="C25" s="5"/>
      <c r="D25" s="48">
        <v>100000</v>
      </c>
      <c r="F25" s="9">
        <v>182435</v>
      </c>
      <c r="G25" s="24" t="s">
        <v>62</v>
      </c>
    </row>
    <row r="26" spans="1:7" ht="12.75">
      <c r="A26" s="56"/>
      <c r="B26" s="11" t="s">
        <v>48</v>
      </c>
      <c r="C26" s="5"/>
      <c r="D26" s="48">
        <v>400000</v>
      </c>
      <c r="F26" s="9">
        <v>605800</v>
      </c>
      <c r="G26" s="24" t="s">
        <v>38</v>
      </c>
    </row>
    <row r="27" spans="1:7" ht="12.75">
      <c r="A27" s="56"/>
      <c r="B27" s="18" t="s">
        <v>3</v>
      </c>
      <c r="C27" s="5"/>
      <c r="D27" s="41">
        <v>500000</v>
      </c>
      <c r="F27" s="9">
        <v>538347</v>
      </c>
      <c r="G27" s="24" t="s">
        <v>39</v>
      </c>
    </row>
    <row r="28" spans="1:7" ht="12.75">
      <c r="A28" s="56"/>
      <c r="B28" s="19" t="s">
        <v>13</v>
      </c>
      <c r="C28" s="5"/>
      <c r="D28" s="41">
        <v>100000</v>
      </c>
      <c r="F28" s="9">
        <v>197940</v>
      </c>
      <c r="G28" s="24" t="s">
        <v>40</v>
      </c>
    </row>
    <row r="29" spans="1:7" ht="12.75">
      <c r="A29" s="56"/>
      <c r="B29" s="54" t="s">
        <v>66</v>
      </c>
      <c r="C29" s="6"/>
      <c r="D29" s="41">
        <v>130000</v>
      </c>
      <c r="F29" s="9">
        <v>120000</v>
      </c>
      <c r="G29" s="24" t="s">
        <v>40</v>
      </c>
    </row>
    <row r="30" spans="1:7" ht="12.75">
      <c r="A30" s="56"/>
      <c r="B30" s="20" t="s">
        <v>49</v>
      </c>
      <c r="C30" s="6"/>
      <c r="D30" s="41">
        <v>500000</v>
      </c>
      <c r="F30" s="9">
        <v>176372</v>
      </c>
      <c r="G30" s="24" t="s">
        <v>41</v>
      </c>
    </row>
    <row r="31" spans="1:8" ht="12.75">
      <c r="A31" s="56"/>
      <c r="B31" s="20" t="s">
        <v>21</v>
      </c>
      <c r="D31" s="36">
        <v>225000</v>
      </c>
      <c r="F31" s="9">
        <v>228600</v>
      </c>
      <c r="G31" s="24" t="s">
        <v>42</v>
      </c>
      <c r="H31" s="51"/>
    </row>
    <row r="32" spans="1:7" ht="12.75">
      <c r="A32" s="56"/>
      <c r="B32" s="18" t="s">
        <v>14</v>
      </c>
      <c r="D32" s="41">
        <v>225000</v>
      </c>
      <c r="F32" s="9">
        <v>3990</v>
      </c>
      <c r="G32" s="24" t="s">
        <v>43</v>
      </c>
    </row>
    <row r="33" spans="1:7" ht="12.75">
      <c r="A33" s="56"/>
      <c r="B33" s="18" t="s">
        <v>15</v>
      </c>
      <c r="D33" s="39">
        <v>60000</v>
      </c>
      <c r="F33" s="9">
        <v>36370</v>
      </c>
      <c r="G33" s="24" t="s">
        <v>44</v>
      </c>
    </row>
    <row r="34" spans="1:7" ht="12.75">
      <c r="A34" s="57"/>
      <c r="B34" s="18" t="s">
        <v>16</v>
      </c>
      <c r="D34" s="39">
        <v>50000</v>
      </c>
      <c r="F34" s="9">
        <v>18310</v>
      </c>
      <c r="G34" s="24" t="s">
        <v>45</v>
      </c>
    </row>
  </sheetData>
  <sheetProtection/>
  <mergeCells count="5">
    <mergeCell ref="A17:A34"/>
    <mergeCell ref="A1:B1"/>
    <mergeCell ref="A2:A13"/>
    <mergeCell ref="A14:B14"/>
    <mergeCell ref="A1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Guriga</cp:lastModifiedBy>
  <cp:lastPrinted>2011-02-02T18:41:51Z</cp:lastPrinted>
  <dcterms:created xsi:type="dcterms:W3CDTF">2006-12-02T11:27:14Z</dcterms:created>
  <dcterms:modified xsi:type="dcterms:W3CDTF">2012-11-05T12:43:39Z</dcterms:modified>
  <cp:category/>
  <cp:version/>
  <cp:contentType/>
  <cp:contentStatus/>
</cp:coreProperties>
</file>